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K72" i="1" l="1"/>
  <c r="L72" i="1"/>
  <c r="G73" i="1"/>
  <c r="H73" i="1"/>
  <c r="I73" i="1"/>
  <c r="J73" i="1"/>
  <c r="K73" i="1"/>
  <c r="L73" i="1"/>
  <c r="I74" i="1"/>
  <c r="J74" i="1"/>
  <c r="K74" i="1"/>
  <c r="L74" i="1"/>
  <c r="F63" i="1" l="1"/>
  <c r="F68" i="1"/>
  <c r="F70" i="1"/>
  <c r="F66" i="1"/>
  <c r="F71" i="1"/>
  <c r="F69" i="1"/>
  <c r="E63" i="1"/>
  <c r="E45" i="1"/>
  <c r="E44" i="1"/>
  <c r="E43" i="1"/>
  <c r="E42" i="1"/>
  <c r="E59" i="1"/>
  <c r="E71" i="1"/>
  <c r="E69" i="1"/>
  <c r="E67" i="1"/>
  <c r="E66" i="1"/>
  <c r="G45" i="1"/>
  <c r="H45" i="1"/>
  <c r="I45" i="1"/>
  <c r="J45" i="1"/>
  <c r="K45" i="1"/>
  <c r="L45" i="1"/>
  <c r="G44" i="1"/>
  <c r="H44" i="1"/>
  <c r="I44" i="1"/>
  <c r="J44" i="1"/>
  <c r="K44" i="1"/>
  <c r="L44" i="1"/>
  <c r="G43" i="1"/>
  <c r="H43" i="1"/>
  <c r="I43" i="1"/>
  <c r="J43" i="1"/>
  <c r="K43" i="1"/>
  <c r="L43" i="1"/>
  <c r="I42" i="1"/>
  <c r="J42" i="1"/>
  <c r="K42" i="1"/>
  <c r="L42" i="1"/>
  <c r="F45" i="1"/>
  <c r="F44" i="1"/>
  <c r="F43" i="1"/>
  <c r="E41" i="1"/>
  <c r="E40" i="1"/>
  <c r="E39" i="1"/>
  <c r="F39" i="1"/>
  <c r="I62" i="1" l="1"/>
  <c r="I67" i="1" s="1"/>
  <c r="I59" i="1"/>
  <c r="I63" i="1" s="1"/>
  <c r="F55" i="1"/>
  <c r="F51" i="1"/>
  <c r="F47" i="1"/>
  <c r="H35" i="1"/>
  <c r="H42" i="1" s="1"/>
  <c r="G35" i="1"/>
  <c r="G42" i="1" s="1"/>
  <c r="F35" i="1"/>
  <c r="F42" i="1" s="1"/>
  <c r="I30" i="1" l="1"/>
  <c r="I71" i="1" s="1"/>
  <c r="F29" i="1"/>
  <c r="G31" i="1" l="1"/>
  <c r="H31" i="1"/>
  <c r="I31" i="1"/>
  <c r="J31" i="1"/>
  <c r="K31" i="1"/>
  <c r="L31" i="1"/>
  <c r="G30" i="1"/>
  <c r="H30" i="1"/>
  <c r="J30" i="1"/>
  <c r="K30" i="1"/>
  <c r="L30" i="1"/>
  <c r="L29" i="1"/>
  <c r="F31" i="1"/>
  <c r="F30" i="1"/>
  <c r="E30" i="1"/>
  <c r="E58" i="1"/>
  <c r="E54" i="1"/>
  <c r="E53" i="1"/>
  <c r="E50" i="1"/>
  <c r="E62" i="1" s="1"/>
  <c r="G62" i="1"/>
  <c r="G67" i="1" s="1"/>
  <c r="H62" i="1"/>
  <c r="H67" i="1" s="1"/>
  <c r="J62" i="1"/>
  <c r="J67" i="1" s="1"/>
  <c r="J71" i="1" s="1"/>
  <c r="K62" i="1"/>
  <c r="K67" i="1" s="1"/>
  <c r="L62" i="1"/>
  <c r="L67" i="1" s="1"/>
  <c r="G61" i="1"/>
  <c r="G66" i="1" s="1"/>
  <c r="G70" i="1" s="1"/>
  <c r="H61" i="1"/>
  <c r="H66" i="1" s="1"/>
  <c r="I61" i="1"/>
  <c r="I66" i="1" s="1"/>
  <c r="J61" i="1"/>
  <c r="J66" i="1" s="1"/>
  <c r="K61" i="1"/>
  <c r="K66" i="1" s="1"/>
  <c r="L61" i="1"/>
  <c r="L66" i="1" s="1"/>
  <c r="G69" i="1"/>
  <c r="H69" i="1"/>
  <c r="I69" i="1"/>
  <c r="J69" i="1"/>
  <c r="K69" i="1"/>
  <c r="L69" i="1"/>
  <c r="F61" i="1"/>
  <c r="F62" i="1"/>
  <c r="F67" i="1" s="1"/>
  <c r="G59" i="1"/>
  <c r="G63" i="1" s="1"/>
  <c r="H59" i="1"/>
  <c r="H63" i="1" s="1"/>
  <c r="J59" i="1"/>
  <c r="J63" i="1" s="1"/>
  <c r="K59" i="1"/>
  <c r="K63" i="1" s="1"/>
  <c r="L59" i="1"/>
  <c r="L63" i="1" s="1"/>
  <c r="L68" i="1" s="1"/>
  <c r="F59" i="1"/>
  <c r="E57" i="1"/>
  <c r="E55" i="1" s="1"/>
  <c r="E49" i="1"/>
  <c r="E36" i="1"/>
  <c r="E37" i="1"/>
  <c r="E38" i="1"/>
  <c r="E25" i="1"/>
  <c r="E28" i="1"/>
  <c r="E22" i="1"/>
  <c r="E19" i="1"/>
  <c r="E15" i="1"/>
  <c r="K13" i="1"/>
  <c r="J13" i="1" s="1"/>
  <c r="I13" i="1" s="1"/>
  <c r="I68" i="1" s="1"/>
  <c r="E61" i="1" l="1"/>
  <c r="E47" i="1"/>
  <c r="E51" i="1"/>
  <c r="E31" i="1"/>
  <c r="E35" i="1"/>
  <c r="H13" i="1"/>
  <c r="J29" i="1"/>
  <c r="J68" i="1" s="1"/>
  <c r="K71" i="1"/>
  <c r="H71" i="1"/>
  <c r="L70" i="1"/>
  <c r="J70" i="1"/>
  <c r="H70" i="1"/>
  <c r="K29" i="1"/>
  <c r="K68" i="1" s="1"/>
  <c r="L71" i="1"/>
  <c r="G71" i="1"/>
  <c r="K70" i="1"/>
  <c r="I70" i="1"/>
  <c r="E29" i="1" l="1"/>
  <c r="E68" i="1" s="1"/>
  <c r="E70" i="1"/>
  <c r="G13" i="1"/>
  <c r="G29" i="1" s="1"/>
  <c r="G68" i="1" s="1"/>
  <c r="H29" i="1"/>
  <c r="H68" i="1" s="1"/>
</calcChain>
</file>

<file path=xl/sharedStrings.xml><?xml version="1.0" encoding="utf-8"?>
<sst xmlns="http://schemas.openxmlformats.org/spreadsheetml/2006/main" count="115" uniqueCount="54">
  <si>
    <t>№ п/п</t>
  </si>
  <si>
    <t>мероприятия программы</t>
  </si>
  <si>
    <t>ответсвеннный исполнитель / соисполинитель</t>
  </si>
  <si>
    <t>источники финансирования</t>
  </si>
  <si>
    <t>финансовые затраты на реализацию (тыс. руб.)</t>
  </si>
  <si>
    <t>всего</t>
  </si>
  <si>
    <t>в том числе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</si>
  <si>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</si>
  <si>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</si>
  <si>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</si>
  <si>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</si>
  <si>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</si>
  <si>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</si>
  <si>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</si>
  <si>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1.1.</t>
  </si>
  <si>
    <t>федеральный бюджет</t>
  </si>
  <si>
    <t>бюджет автономного округа</t>
  </si>
  <si>
    <t>местный бюджет</t>
  </si>
  <si>
    <t>Управление жилищной политики, ДМСиГ</t>
  </si>
  <si>
    <t>1.2.</t>
  </si>
  <si>
    <t>Приобретение жилых помещений для обеспечения жильем высококвалифицированных специалистов бюджетной сферы</t>
  </si>
  <si>
    <t>ДМСиГ</t>
  </si>
  <si>
    <t>Итого по подпрограмме 1</t>
  </si>
  <si>
    <t>Обеспечение субсидиями молодых семей города Югорска</t>
  </si>
  <si>
    <t>Задача 2: Содействие реализации проектов жилищного строительства, предусматривающих строительство жилья эконом-класса</t>
  </si>
  <si>
    <t>Итого по задаче 2</t>
  </si>
  <si>
    <t>Итого по подпрограмме 2</t>
  </si>
  <si>
    <t>Подпрограмма 1 «Развитие градостроительной деятельности»</t>
  </si>
  <si>
    <t>Обеспечение топографическими картами территории города Югорска</t>
  </si>
  <si>
    <t>1.</t>
  </si>
  <si>
    <t>2.</t>
  </si>
  <si>
    <t>3.</t>
  </si>
  <si>
    <t>Разработка комплексной системы управления развитием территории</t>
  </si>
  <si>
    <t>Всего по программе</t>
  </si>
  <si>
    <t>Разработка местных нормативов градостроительного проектирования</t>
  </si>
  <si>
    <t>Разработка проекта планировки улично-дорожной сети</t>
  </si>
  <si>
    <t>Разработка проекта планировки в соответсвии с генеральным планом</t>
  </si>
  <si>
    <t>Подпрограмма 2. «Жилье»</t>
  </si>
  <si>
    <t>таблица 3</t>
  </si>
  <si>
    <t xml:space="preserve">Перечень мероприятий муниципальной программы </t>
  </si>
  <si>
    <t>"Обеспечение доступным и комфортным жильем жителей города Югорска на 2014 - 2020 годы"</t>
  </si>
  <si>
    <t>Задача 1: Предоставление финансовой поддержки на приобретение жилья гражданам города Югорска</t>
  </si>
  <si>
    <t>2.1.</t>
  </si>
  <si>
    <t>2.2.</t>
  </si>
  <si>
    <t>2.3.</t>
  </si>
  <si>
    <t>Управление жилищной политики</t>
  </si>
  <si>
    <t xml:space="preserve">Обеспечение субсидией лица, приравненного по льготам к ветеранам Великой Отечественной войны </t>
  </si>
  <si>
    <t>Департамент муниципальной собсивенности и градостроительства</t>
  </si>
  <si>
    <t>Цель 1: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</t>
  </si>
  <si>
    <t>Задача 1: Формирование на территории города Югорска полного комплекта градостроительной документации и внедрение автоматизированных информационных  систем обеспечения градостроительной деятельности</t>
  </si>
  <si>
    <t>Цель 2: Создание условий, способствующих улучшению жилищных условий граждан и улучшение жилищных условий граждан, признанных в установленном порядке участниками программы</t>
  </si>
  <si>
    <t>итого по задаче 1</t>
  </si>
  <si>
    <t>Приобретение жилых помещений для предоставления гражданам, проживающим в жилых помещениях, признанных непригодными для проживания, на условиях договора социального найма, а также заключение договоров мены с собственниками жилых помещений, признанных непригодными для проживания</t>
  </si>
  <si>
    <t>Приобретение жилых помещений для обеспечения жильем граждан, состоящих на учете в качестве нуждающихся в жилых помещениях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</si>
</sst>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16" fontId="1" fillId="0" borderId="7" xfId="0" applyNumberFormat="1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44" workbookViewId="0">
      <selection activeCell="D47" sqref="D47:D48"/>
    </sheetView>
  </sheetViews>
  <sheetFormatPr defaultRowHeight="15" x14ac:dyDescent="0.25"/>
  <cols>
    <col min="1" max="1" width="4.5703125" style="1" customWidth="1"/>
    <col min="2" max="2" width="20.28515625" style="1" customWidth="1"/>
    <col min="3" max="3" width="13" style="1" customWidth="1"/>
    <col min="4" max="4" width="17.7109375" style="1" customWidth="1"/>
    <col min="5" max="5" width="13.7109375" style="1" customWidth="1"/>
    <col min="6" max="6" width="13" style="1" customWidth="1"/>
    <col min="7" max="11" width="9.140625" style="1"/>
    <col min="12" max="12" width="9.5703125" style="1" customWidth="1"/>
  </cols>
  <sheetData>
    <row r="1" spans="1:12" ht="15.75" customHeight="1" x14ac:dyDescent="0.25">
      <c r="K1" s="51" t="s">
        <v>38</v>
      </c>
      <c r="L1" s="51"/>
    </row>
    <row r="2" spans="1:12" ht="20.25" customHeight="1" x14ac:dyDescent="0.25">
      <c r="A2" s="52" t="s">
        <v>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7.25" customHeight="1" x14ac:dyDescent="0.25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17.25" customHeight="1" x14ac:dyDescent="0.25">
      <c r="A4" s="8"/>
      <c r="B4" s="9"/>
      <c r="C4" s="9"/>
      <c r="D4" s="9"/>
      <c r="E4" s="2"/>
      <c r="F4" s="2"/>
      <c r="G4" s="2"/>
      <c r="H4" s="2"/>
      <c r="I4" s="2"/>
      <c r="J4" s="2"/>
      <c r="K4" s="2"/>
      <c r="L4" s="2"/>
    </row>
    <row r="5" spans="1:12" s="6" customFormat="1" ht="90" customHeight="1" x14ac:dyDescent="0.25">
      <c r="A5" s="57" t="s">
        <v>0</v>
      </c>
      <c r="B5" s="57" t="s">
        <v>1</v>
      </c>
      <c r="C5" s="57" t="s">
        <v>2</v>
      </c>
      <c r="D5" s="57" t="s">
        <v>3</v>
      </c>
      <c r="E5" s="54" t="s">
        <v>4</v>
      </c>
      <c r="F5" s="55"/>
      <c r="G5" s="55"/>
      <c r="H5" s="55"/>
      <c r="I5" s="55"/>
      <c r="J5" s="55"/>
      <c r="K5" s="55"/>
      <c r="L5" s="56"/>
    </row>
    <row r="6" spans="1:12" s="6" customFormat="1" x14ac:dyDescent="0.25">
      <c r="A6" s="58"/>
      <c r="B6" s="58"/>
      <c r="C6" s="58"/>
      <c r="D6" s="58"/>
      <c r="E6" s="57" t="s">
        <v>5</v>
      </c>
      <c r="F6" s="54" t="s">
        <v>6</v>
      </c>
      <c r="G6" s="55"/>
      <c r="H6" s="55"/>
      <c r="I6" s="55"/>
      <c r="J6" s="55"/>
      <c r="K6" s="55"/>
      <c r="L6" s="56"/>
    </row>
    <row r="7" spans="1:12" s="6" customFormat="1" ht="28.5" x14ac:dyDescent="0.25">
      <c r="A7" s="59"/>
      <c r="B7" s="59"/>
      <c r="C7" s="59"/>
      <c r="D7" s="59"/>
      <c r="E7" s="59"/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7" t="s">
        <v>13</v>
      </c>
    </row>
    <row r="8" spans="1:12" s="6" customForma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s="6" customFormat="1" ht="30.75" customHeight="1" x14ac:dyDescent="0.25">
      <c r="A9" s="60" t="s">
        <v>48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1:12" s="6" customFormat="1" x14ac:dyDescent="0.25">
      <c r="A10" s="60" t="s">
        <v>27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</row>
    <row r="11" spans="1:12" s="12" customFormat="1" x14ac:dyDescent="0.25">
      <c r="A11" s="60" t="s">
        <v>49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</row>
    <row r="12" spans="1:12" s="12" customForma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s="12" customFormat="1" ht="27.75" customHeight="1" x14ac:dyDescent="0.25">
      <c r="A13" s="34" t="s">
        <v>29</v>
      </c>
      <c r="B13" s="37" t="s">
        <v>28</v>
      </c>
      <c r="C13" s="34" t="s">
        <v>21</v>
      </c>
      <c r="D13" s="10" t="s">
        <v>5</v>
      </c>
      <c r="E13" s="11">
        <v>12580</v>
      </c>
      <c r="F13" s="11">
        <v>12580</v>
      </c>
      <c r="G13" s="11">
        <f t="shared" ref="G13:K13" si="0">H13+I13+J13+K13+L13+M13+N13</f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v>0</v>
      </c>
    </row>
    <row r="14" spans="1:12" s="12" customFormat="1" x14ac:dyDescent="0.25">
      <c r="A14" s="35"/>
      <c r="B14" s="38"/>
      <c r="C14" s="35"/>
      <c r="D14" s="10" t="s">
        <v>17</v>
      </c>
      <c r="E14" s="11">
        <v>12580</v>
      </c>
      <c r="F14" s="11">
        <v>12580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</row>
    <row r="15" spans="1:12" s="12" customFormat="1" ht="30" customHeight="1" x14ac:dyDescent="0.25">
      <c r="A15" s="36"/>
      <c r="B15" s="38"/>
      <c r="C15" s="35"/>
      <c r="D15" s="37" t="s">
        <v>16</v>
      </c>
      <c r="E15" s="40">
        <f>F15+G15+H15+I15+J15+K15+L15</f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</row>
    <row r="16" spans="1:12" s="12" customFormat="1" ht="15" hidden="1" customHeight="1" x14ac:dyDescent="0.25">
      <c r="A16" s="18"/>
      <c r="B16" s="39"/>
      <c r="C16" s="36"/>
      <c r="D16" s="39"/>
      <c r="E16" s="41"/>
      <c r="F16" s="41"/>
      <c r="G16" s="41"/>
      <c r="H16" s="41"/>
      <c r="I16" s="41"/>
      <c r="J16" s="41"/>
      <c r="K16" s="41"/>
      <c r="L16" s="41"/>
    </row>
    <row r="17" spans="1:12" s="12" customFormat="1" ht="22.5" customHeight="1" x14ac:dyDescent="0.25">
      <c r="A17" s="34" t="s">
        <v>30</v>
      </c>
      <c r="B17" s="37" t="s">
        <v>32</v>
      </c>
      <c r="C17" s="34" t="s">
        <v>21</v>
      </c>
      <c r="D17" s="10" t="s">
        <v>5</v>
      </c>
      <c r="E17" s="11">
        <v>8420</v>
      </c>
      <c r="F17" s="11">
        <v>8420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</row>
    <row r="18" spans="1:12" s="12" customFormat="1" x14ac:dyDescent="0.25">
      <c r="A18" s="35"/>
      <c r="B18" s="38"/>
      <c r="C18" s="35"/>
      <c r="D18" s="10" t="s">
        <v>17</v>
      </c>
      <c r="E18" s="11">
        <v>8420</v>
      </c>
      <c r="F18" s="11">
        <v>8420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s="12" customFormat="1" ht="43.5" customHeight="1" x14ac:dyDescent="0.25">
      <c r="A19" s="36"/>
      <c r="B19" s="39"/>
      <c r="C19" s="36"/>
      <c r="D19" s="13" t="s">
        <v>16</v>
      </c>
      <c r="E19" s="11">
        <f>F19+G19+H19+I19+J19+K19+L19</f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 s="12" customFormat="1" ht="24" customHeight="1" x14ac:dyDescent="0.25">
      <c r="A20" s="34" t="s">
        <v>31</v>
      </c>
      <c r="B20" s="37" t="s">
        <v>34</v>
      </c>
      <c r="C20" s="34" t="s">
        <v>21</v>
      </c>
      <c r="D20" s="10" t="s">
        <v>5</v>
      </c>
      <c r="E20" s="11">
        <v>500</v>
      </c>
      <c r="F20" s="11">
        <v>0</v>
      </c>
      <c r="G20" s="11">
        <v>0</v>
      </c>
      <c r="H20" s="11">
        <v>0</v>
      </c>
      <c r="I20" s="11">
        <v>500</v>
      </c>
      <c r="J20" s="11">
        <v>0</v>
      </c>
      <c r="K20" s="11">
        <v>0</v>
      </c>
      <c r="L20" s="11">
        <v>0</v>
      </c>
    </row>
    <row r="21" spans="1:12" s="12" customFormat="1" ht="21.75" customHeight="1" x14ac:dyDescent="0.25">
      <c r="A21" s="35"/>
      <c r="B21" s="38"/>
      <c r="C21" s="35"/>
      <c r="D21" s="10" t="s">
        <v>17</v>
      </c>
      <c r="E21" s="11">
        <v>500</v>
      </c>
      <c r="F21" s="11">
        <v>0</v>
      </c>
      <c r="G21" s="11">
        <v>0</v>
      </c>
      <c r="H21" s="11">
        <v>0</v>
      </c>
      <c r="I21" s="11">
        <v>500</v>
      </c>
      <c r="J21" s="11">
        <v>0</v>
      </c>
      <c r="K21" s="11">
        <v>0</v>
      </c>
      <c r="L21" s="11">
        <v>0</v>
      </c>
    </row>
    <row r="22" spans="1:12" s="12" customFormat="1" ht="33" customHeight="1" x14ac:dyDescent="0.25">
      <c r="A22" s="36"/>
      <c r="B22" s="39"/>
      <c r="C22" s="36"/>
      <c r="D22" s="13" t="s">
        <v>16</v>
      </c>
      <c r="E22" s="11">
        <f t="shared" ref="E22:E28" si="1">F22+G22+H22+I22+J22+K22+L22</f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s="12" customFormat="1" ht="17.25" customHeight="1" x14ac:dyDescent="0.25">
      <c r="A23" s="34">
        <v>4</v>
      </c>
      <c r="B23" s="37" t="s">
        <v>35</v>
      </c>
      <c r="C23" s="34" t="s">
        <v>21</v>
      </c>
      <c r="D23" s="10" t="s">
        <v>5</v>
      </c>
      <c r="E23" s="11">
        <v>2000</v>
      </c>
      <c r="F23" s="11">
        <v>0</v>
      </c>
      <c r="G23" s="11">
        <v>0</v>
      </c>
      <c r="H23" s="11">
        <v>0</v>
      </c>
      <c r="I23" s="11">
        <v>2000</v>
      </c>
      <c r="J23" s="11">
        <v>0</v>
      </c>
      <c r="K23" s="11">
        <v>0</v>
      </c>
      <c r="L23" s="11">
        <v>0</v>
      </c>
    </row>
    <row r="24" spans="1:12" s="12" customFormat="1" ht="18" customHeight="1" x14ac:dyDescent="0.25">
      <c r="A24" s="35"/>
      <c r="B24" s="38"/>
      <c r="C24" s="35"/>
      <c r="D24" s="10" t="s">
        <v>17</v>
      </c>
      <c r="E24" s="11">
        <v>2000</v>
      </c>
      <c r="F24" s="11">
        <v>0</v>
      </c>
      <c r="G24" s="11">
        <v>0</v>
      </c>
      <c r="H24" s="11">
        <v>0</v>
      </c>
      <c r="I24" s="11">
        <v>2000</v>
      </c>
      <c r="J24" s="11">
        <v>0</v>
      </c>
      <c r="K24" s="11">
        <v>0</v>
      </c>
      <c r="L24" s="11">
        <v>0</v>
      </c>
    </row>
    <row r="25" spans="1:12" s="12" customFormat="1" ht="45.75" customHeight="1" x14ac:dyDescent="0.25">
      <c r="A25" s="36"/>
      <c r="B25" s="39"/>
      <c r="C25" s="36"/>
      <c r="D25" s="13" t="s">
        <v>16</v>
      </c>
      <c r="E25" s="11">
        <f t="shared" si="1"/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s="12" customFormat="1" ht="21.75" customHeight="1" x14ac:dyDescent="0.25">
      <c r="A26" s="34">
        <v>5</v>
      </c>
      <c r="B26" s="37" t="s">
        <v>36</v>
      </c>
      <c r="C26" s="34" t="s">
        <v>21</v>
      </c>
      <c r="D26" s="10" t="s">
        <v>5</v>
      </c>
      <c r="E26" s="11">
        <v>8000</v>
      </c>
      <c r="F26" s="11">
        <v>0</v>
      </c>
      <c r="G26" s="11">
        <v>0</v>
      </c>
      <c r="H26" s="11">
        <v>0</v>
      </c>
      <c r="I26" s="11">
        <v>2000</v>
      </c>
      <c r="J26" s="11">
        <v>2000</v>
      </c>
      <c r="K26" s="11">
        <v>2000</v>
      </c>
      <c r="L26" s="11">
        <v>2000</v>
      </c>
    </row>
    <row r="27" spans="1:12" s="12" customFormat="1" ht="20.25" customHeight="1" x14ac:dyDescent="0.25">
      <c r="A27" s="35"/>
      <c r="B27" s="38"/>
      <c r="C27" s="35"/>
      <c r="D27" s="10" t="s">
        <v>17</v>
      </c>
      <c r="E27" s="11">
        <v>8000</v>
      </c>
      <c r="F27" s="11">
        <v>0</v>
      </c>
      <c r="G27" s="11">
        <v>0</v>
      </c>
      <c r="H27" s="11">
        <v>0</v>
      </c>
      <c r="I27" s="11">
        <v>2000</v>
      </c>
      <c r="J27" s="11">
        <v>2000</v>
      </c>
      <c r="K27" s="11">
        <v>2000</v>
      </c>
      <c r="L27" s="11">
        <v>2000</v>
      </c>
    </row>
    <row r="28" spans="1:12" s="12" customFormat="1" ht="33" customHeight="1" x14ac:dyDescent="0.25">
      <c r="A28" s="36"/>
      <c r="B28" s="39"/>
      <c r="C28" s="36"/>
      <c r="D28" s="13" t="s">
        <v>16</v>
      </c>
      <c r="E28" s="11">
        <f t="shared" si="1"/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 s="12" customFormat="1" ht="19.5" customHeight="1" x14ac:dyDescent="0.25">
      <c r="A29" s="78" t="s">
        <v>22</v>
      </c>
      <c r="B29" s="79"/>
      <c r="C29" s="80"/>
      <c r="D29" s="10" t="s">
        <v>5</v>
      </c>
      <c r="E29" s="11">
        <f>F29+I29+J29+K29+L29</f>
        <v>31500</v>
      </c>
      <c r="F29" s="11">
        <f>F13+F17+F20+F23+F26</f>
        <v>21000</v>
      </c>
      <c r="G29" s="11">
        <f t="shared" ref="G29:L29" si="2">G13+G17+G20+G23+G26</f>
        <v>0</v>
      </c>
      <c r="H29" s="11">
        <f t="shared" si="2"/>
        <v>0</v>
      </c>
      <c r="I29" s="11">
        <f>I26+I23+I20+I17+I13</f>
        <v>4500</v>
      </c>
      <c r="J29" s="11">
        <f t="shared" si="2"/>
        <v>2000</v>
      </c>
      <c r="K29" s="11">
        <f t="shared" si="2"/>
        <v>2000</v>
      </c>
      <c r="L29" s="11">
        <f t="shared" si="2"/>
        <v>2000</v>
      </c>
    </row>
    <row r="30" spans="1:12" s="12" customFormat="1" ht="19.5" customHeight="1" x14ac:dyDescent="0.25">
      <c r="A30" s="81"/>
      <c r="B30" s="82"/>
      <c r="C30" s="83"/>
      <c r="D30" s="10" t="s">
        <v>17</v>
      </c>
      <c r="E30" s="11">
        <f>E14+E18+E21+E24+E27</f>
        <v>31500</v>
      </c>
      <c r="F30" s="11">
        <f>F14+F18+F24+F27</f>
        <v>21000</v>
      </c>
      <c r="G30" s="11">
        <f t="shared" ref="G30:L30" si="3">G14+G18+G24+G27</f>
        <v>0</v>
      </c>
      <c r="H30" s="11">
        <f t="shared" si="3"/>
        <v>0</v>
      </c>
      <c r="I30" s="11">
        <f>I14+I18+I21+I24+I27</f>
        <v>4500</v>
      </c>
      <c r="J30" s="11">
        <f t="shared" si="3"/>
        <v>2000</v>
      </c>
      <c r="K30" s="11">
        <f t="shared" si="3"/>
        <v>2000</v>
      </c>
      <c r="L30" s="11">
        <f t="shared" si="3"/>
        <v>2000</v>
      </c>
    </row>
    <row r="31" spans="1:12" s="12" customFormat="1" ht="33" customHeight="1" x14ac:dyDescent="0.25">
      <c r="A31" s="84"/>
      <c r="B31" s="85"/>
      <c r="C31" s="86"/>
      <c r="D31" s="13" t="s">
        <v>16</v>
      </c>
      <c r="E31" s="11">
        <f>E15+E19+E22+E25+E28</f>
        <v>0</v>
      </c>
      <c r="F31" s="11">
        <f>F15+F19+F22+F25+F28</f>
        <v>0</v>
      </c>
      <c r="G31" s="11">
        <f t="shared" ref="G31:L31" si="4">G15+G19+G22+G25+G28</f>
        <v>0</v>
      </c>
      <c r="H31" s="11">
        <f t="shared" si="4"/>
        <v>0</v>
      </c>
      <c r="I31" s="11">
        <f t="shared" si="4"/>
        <v>0</v>
      </c>
      <c r="J31" s="11">
        <f t="shared" si="4"/>
        <v>0</v>
      </c>
      <c r="K31" s="11">
        <f t="shared" si="4"/>
        <v>0</v>
      </c>
      <c r="L31" s="11">
        <f t="shared" si="4"/>
        <v>0</v>
      </c>
    </row>
    <row r="32" spans="1:12" ht="30" customHeight="1" x14ac:dyDescent="0.25">
      <c r="A32" s="60" t="s">
        <v>50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2"/>
    </row>
    <row r="33" spans="1:12" x14ac:dyDescent="0.25">
      <c r="A33" s="60" t="s">
        <v>37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2"/>
    </row>
    <row r="34" spans="1:12" x14ac:dyDescent="0.25">
      <c r="A34" s="87" t="s">
        <v>41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2" x14ac:dyDescent="0.25">
      <c r="A35" s="34" t="s">
        <v>14</v>
      </c>
      <c r="B35" s="37" t="s">
        <v>23</v>
      </c>
      <c r="C35" s="37" t="s">
        <v>18</v>
      </c>
      <c r="D35" s="10" t="s">
        <v>5</v>
      </c>
      <c r="E35" s="11">
        <f>E37+E38</f>
        <v>25138.3</v>
      </c>
      <c r="F35" s="11">
        <f>F37+F38</f>
        <v>9913.6</v>
      </c>
      <c r="G35" s="11">
        <f>G37+G38</f>
        <v>6316.5</v>
      </c>
      <c r="H35" s="11">
        <f>H37+H38</f>
        <v>6316.5</v>
      </c>
      <c r="I35" s="11">
        <v>631.70000000000005</v>
      </c>
      <c r="J35" s="11">
        <v>650</v>
      </c>
      <c r="K35" s="11">
        <v>650</v>
      </c>
      <c r="L35" s="11">
        <v>660</v>
      </c>
    </row>
    <row r="36" spans="1:12" ht="30" x14ac:dyDescent="0.25">
      <c r="A36" s="35"/>
      <c r="B36" s="38"/>
      <c r="C36" s="38"/>
      <c r="D36" s="10" t="s">
        <v>15</v>
      </c>
      <c r="E36" s="11">
        <f t="shared" ref="E36:E38" si="5">F36+G36+H36+I36+J36+K36+L36</f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45" x14ac:dyDescent="0.25">
      <c r="A37" s="35"/>
      <c r="B37" s="38"/>
      <c r="C37" s="38"/>
      <c r="D37" s="10" t="s">
        <v>16</v>
      </c>
      <c r="E37" s="11">
        <f t="shared" si="5"/>
        <v>20291.8</v>
      </c>
      <c r="F37" s="11">
        <v>8922.2000000000007</v>
      </c>
      <c r="G37" s="11">
        <v>5684.8</v>
      </c>
      <c r="H37" s="11">
        <v>5684.8</v>
      </c>
      <c r="I37" s="11">
        <v>0</v>
      </c>
      <c r="J37" s="11">
        <v>0</v>
      </c>
      <c r="K37" s="11">
        <v>0</v>
      </c>
      <c r="L37" s="11">
        <v>0</v>
      </c>
    </row>
    <row r="38" spans="1:12" x14ac:dyDescent="0.25">
      <c r="A38" s="36"/>
      <c r="B38" s="39"/>
      <c r="C38" s="39"/>
      <c r="D38" s="10" t="s">
        <v>17</v>
      </c>
      <c r="E38" s="11">
        <f t="shared" si="5"/>
        <v>4846.5</v>
      </c>
      <c r="F38" s="11">
        <v>991.4</v>
      </c>
      <c r="G38" s="11">
        <v>631.70000000000005</v>
      </c>
      <c r="H38" s="11">
        <v>631.70000000000005</v>
      </c>
      <c r="I38" s="11">
        <v>631.70000000000005</v>
      </c>
      <c r="J38" s="11">
        <v>650</v>
      </c>
      <c r="K38" s="11">
        <v>650</v>
      </c>
      <c r="L38" s="11">
        <v>660</v>
      </c>
    </row>
    <row r="39" spans="1:12" x14ac:dyDescent="0.25">
      <c r="A39" s="34" t="s">
        <v>19</v>
      </c>
      <c r="B39" s="37" t="s">
        <v>46</v>
      </c>
      <c r="C39" s="66" t="s">
        <v>18</v>
      </c>
      <c r="D39" s="10" t="s">
        <v>5</v>
      </c>
      <c r="E39" s="11">
        <f>F39+G39</f>
        <v>1910.1999999999998</v>
      </c>
      <c r="F39" s="11">
        <f>F40+F41</f>
        <v>1910.1999999999998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30" x14ac:dyDescent="0.25">
      <c r="A40" s="35"/>
      <c r="B40" s="38"/>
      <c r="C40" s="67"/>
      <c r="D40" s="10" t="s">
        <v>15</v>
      </c>
      <c r="E40" s="11">
        <f>F40+G40</f>
        <v>1463.1</v>
      </c>
      <c r="F40" s="11">
        <v>1463.1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62.25" customHeight="1" x14ac:dyDescent="0.25">
      <c r="A41" s="36"/>
      <c r="B41" s="39"/>
      <c r="C41" s="68"/>
      <c r="D41" s="10" t="s">
        <v>16</v>
      </c>
      <c r="E41" s="11">
        <f>F41+G41</f>
        <v>447.1</v>
      </c>
      <c r="F41" s="11">
        <v>447.1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24.75" customHeight="1" x14ac:dyDescent="0.25">
      <c r="A42" s="69" t="s">
        <v>51</v>
      </c>
      <c r="B42" s="70"/>
      <c r="C42" s="71"/>
      <c r="D42" s="10" t="s">
        <v>5</v>
      </c>
      <c r="E42" s="11">
        <f t="shared" ref="E42:F44" si="6">E35+E39</f>
        <v>27048.5</v>
      </c>
      <c r="F42" s="11">
        <f t="shared" si="6"/>
        <v>11823.8</v>
      </c>
      <c r="G42" s="11">
        <f t="shared" ref="G42:L42" si="7">G35+G39</f>
        <v>6316.5</v>
      </c>
      <c r="H42" s="11">
        <f t="shared" si="7"/>
        <v>6316.5</v>
      </c>
      <c r="I42" s="11">
        <f t="shared" si="7"/>
        <v>631.70000000000005</v>
      </c>
      <c r="J42" s="11">
        <f t="shared" si="7"/>
        <v>650</v>
      </c>
      <c r="K42" s="11">
        <f t="shared" si="7"/>
        <v>650</v>
      </c>
      <c r="L42" s="11">
        <f t="shared" si="7"/>
        <v>660</v>
      </c>
    </row>
    <row r="43" spans="1:12" ht="30.75" customHeight="1" x14ac:dyDescent="0.25">
      <c r="A43" s="72"/>
      <c r="B43" s="73"/>
      <c r="C43" s="74"/>
      <c r="D43" s="10" t="s">
        <v>15</v>
      </c>
      <c r="E43" s="11">
        <f t="shared" si="6"/>
        <v>1463.1</v>
      </c>
      <c r="F43" s="11">
        <f t="shared" si="6"/>
        <v>1463.1</v>
      </c>
      <c r="G43" s="11">
        <f t="shared" ref="G43:L43" si="8">G36+G40</f>
        <v>0</v>
      </c>
      <c r="H43" s="11">
        <f t="shared" si="8"/>
        <v>0</v>
      </c>
      <c r="I43" s="11">
        <f t="shared" si="8"/>
        <v>0</v>
      </c>
      <c r="J43" s="11">
        <f t="shared" si="8"/>
        <v>0</v>
      </c>
      <c r="K43" s="11">
        <f t="shared" si="8"/>
        <v>0</v>
      </c>
      <c r="L43" s="11">
        <f t="shared" si="8"/>
        <v>0</v>
      </c>
    </row>
    <row r="44" spans="1:12" ht="30" customHeight="1" x14ac:dyDescent="0.25">
      <c r="A44" s="72"/>
      <c r="B44" s="73"/>
      <c r="C44" s="74"/>
      <c r="D44" s="10" t="s">
        <v>16</v>
      </c>
      <c r="E44" s="11">
        <f t="shared" si="6"/>
        <v>20738.899999999998</v>
      </c>
      <c r="F44" s="11">
        <f t="shared" si="6"/>
        <v>9369.3000000000011</v>
      </c>
      <c r="G44" s="11">
        <f t="shared" ref="G44:L44" si="9">G37+G41</f>
        <v>5684.8</v>
      </c>
      <c r="H44" s="11">
        <f t="shared" si="9"/>
        <v>5684.8</v>
      </c>
      <c r="I44" s="11">
        <f t="shared" si="9"/>
        <v>0</v>
      </c>
      <c r="J44" s="11">
        <f t="shared" si="9"/>
        <v>0</v>
      </c>
      <c r="K44" s="11">
        <f t="shared" si="9"/>
        <v>0</v>
      </c>
      <c r="L44" s="11">
        <f t="shared" si="9"/>
        <v>0</v>
      </c>
    </row>
    <row r="45" spans="1:12" ht="22.5" customHeight="1" x14ac:dyDescent="0.25">
      <c r="A45" s="75"/>
      <c r="B45" s="76"/>
      <c r="C45" s="77"/>
      <c r="D45" s="10" t="s">
        <v>17</v>
      </c>
      <c r="E45" s="11">
        <f>E38</f>
        <v>4846.5</v>
      </c>
      <c r="F45" s="11">
        <f>F38</f>
        <v>991.4</v>
      </c>
      <c r="G45" s="11">
        <f t="shared" ref="G45:L45" si="10">G38</f>
        <v>631.70000000000005</v>
      </c>
      <c r="H45" s="11">
        <f t="shared" si="10"/>
        <v>631.70000000000005</v>
      </c>
      <c r="I45" s="11">
        <f t="shared" si="10"/>
        <v>631.70000000000005</v>
      </c>
      <c r="J45" s="11">
        <f t="shared" si="10"/>
        <v>650</v>
      </c>
      <c r="K45" s="11">
        <f t="shared" si="10"/>
        <v>650</v>
      </c>
      <c r="L45" s="11">
        <f t="shared" si="10"/>
        <v>660</v>
      </c>
    </row>
    <row r="46" spans="1:12" x14ac:dyDescent="0.25">
      <c r="A46" s="60" t="s">
        <v>24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2"/>
    </row>
    <row r="47" spans="1:12" ht="52.5" customHeight="1" x14ac:dyDescent="0.25">
      <c r="A47" s="63" t="s">
        <v>42</v>
      </c>
      <c r="B47" s="37" t="s">
        <v>52</v>
      </c>
      <c r="C47" s="37" t="s">
        <v>18</v>
      </c>
      <c r="D47" s="89" t="s">
        <v>5</v>
      </c>
      <c r="E47" s="40">
        <f>E49+E50</f>
        <v>17680.599999999999</v>
      </c>
      <c r="F47" s="40">
        <f>F49+F50</f>
        <v>12230.6</v>
      </c>
      <c r="G47" s="40">
        <v>0</v>
      </c>
      <c r="H47" s="40">
        <v>0</v>
      </c>
      <c r="I47" s="40">
        <v>1300</v>
      </c>
      <c r="J47" s="40">
        <v>1300</v>
      </c>
      <c r="K47" s="40">
        <v>1400</v>
      </c>
      <c r="L47" s="40">
        <v>1450</v>
      </c>
    </row>
    <row r="48" spans="1:12" ht="15" hidden="1" customHeight="1" x14ac:dyDescent="0.25">
      <c r="A48" s="64"/>
      <c r="B48" s="38"/>
      <c r="C48" s="38"/>
      <c r="D48" s="90"/>
      <c r="E48" s="41"/>
      <c r="F48" s="41"/>
      <c r="G48" s="41"/>
      <c r="H48" s="41"/>
      <c r="I48" s="41"/>
      <c r="J48" s="41"/>
      <c r="K48" s="41"/>
      <c r="L48" s="41"/>
    </row>
    <row r="49" spans="1:12" ht="78.75" customHeight="1" x14ac:dyDescent="0.25">
      <c r="A49" s="64"/>
      <c r="B49" s="38"/>
      <c r="C49" s="38"/>
      <c r="D49" s="88" t="s">
        <v>16</v>
      </c>
      <c r="E49" s="11">
        <f t="shared" ref="E49:E57" si="11">F49+G49+H49+I49+J49+K49+L49</f>
        <v>11007.5</v>
      </c>
      <c r="F49" s="11">
        <v>11007.5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140.25" customHeight="1" x14ac:dyDescent="0.25">
      <c r="A50" s="65"/>
      <c r="B50" s="39"/>
      <c r="C50" s="39"/>
      <c r="D50" s="88" t="s">
        <v>17</v>
      </c>
      <c r="E50" s="11">
        <f>F50+G50+H50+I50+J50+K50+L50</f>
        <v>6673.1</v>
      </c>
      <c r="F50" s="11">
        <v>1223.0999999999999</v>
      </c>
      <c r="G50" s="11">
        <v>0</v>
      </c>
      <c r="H50" s="11">
        <v>0</v>
      </c>
      <c r="I50" s="11">
        <v>1300</v>
      </c>
      <c r="J50" s="11">
        <v>1300</v>
      </c>
      <c r="K50" s="11">
        <v>1400</v>
      </c>
      <c r="L50" s="11">
        <v>1450</v>
      </c>
    </row>
    <row r="51" spans="1:12" ht="35.25" customHeight="1" x14ac:dyDescent="0.25">
      <c r="A51" s="34" t="s">
        <v>43</v>
      </c>
      <c r="B51" s="37" t="s">
        <v>53</v>
      </c>
      <c r="C51" s="37" t="s">
        <v>18</v>
      </c>
      <c r="D51" s="89" t="s">
        <v>5</v>
      </c>
      <c r="E51" s="40">
        <f>E53+E54</f>
        <v>13280</v>
      </c>
      <c r="F51" s="40">
        <f>F53+F54</f>
        <v>9200</v>
      </c>
      <c r="G51" s="40">
        <v>0</v>
      </c>
      <c r="H51" s="40">
        <v>0</v>
      </c>
      <c r="I51" s="40">
        <v>980</v>
      </c>
      <c r="J51" s="40">
        <v>1000</v>
      </c>
      <c r="K51" s="40">
        <v>1000</v>
      </c>
      <c r="L51" s="40">
        <v>1100</v>
      </c>
    </row>
    <row r="52" spans="1:12" ht="15" hidden="1" customHeight="1" x14ac:dyDescent="0.25">
      <c r="A52" s="35"/>
      <c r="B52" s="38"/>
      <c r="C52" s="38"/>
      <c r="D52" s="90"/>
      <c r="E52" s="41"/>
      <c r="F52" s="41"/>
      <c r="G52" s="41"/>
      <c r="H52" s="41"/>
      <c r="I52" s="41"/>
      <c r="J52" s="41"/>
      <c r="K52" s="41"/>
      <c r="L52" s="41"/>
    </row>
    <row r="53" spans="1:12" ht="45" x14ac:dyDescent="0.25">
      <c r="A53" s="35"/>
      <c r="B53" s="38"/>
      <c r="C53" s="38"/>
      <c r="D53" s="10" t="s">
        <v>16</v>
      </c>
      <c r="E53" s="11">
        <f>F53</f>
        <v>8280</v>
      </c>
      <c r="F53" s="11">
        <v>8280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25.5" customHeight="1" x14ac:dyDescent="0.25">
      <c r="A54" s="36"/>
      <c r="B54" s="39"/>
      <c r="C54" s="39"/>
      <c r="D54" s="88" t="s">
        <v>17</v>
      </c>
      <c r="E54" s="11">
        <f>F54+G54+H54+I54+J54+K54+L54</f>
        <v>5000</v>
      </c>
      <c r="F54" s="11">
        <v>920</v>
      </c>
      <c r="G54" s="11">
        <v>0</v>
      </c>
      <c r="H54" s="11">
        <v>0</v>
      </c>
      <c r="I54" s="11">
        <v>980</v>
      </c>
      <c r="J54" s="11">
        <v>1000</v>
      </c>
      <c r="K54" s="11">
        <v>1000</v>
      </c>
      <c r="L54" s="11">
        <v>1100</v>
      </c>
    </row>
    <row r="55" spans="1:12" ht="19.5" customHeight="1" x14ac:dyDescent="0.25">
      <c r="A55" s="34" t="s">
        <v>44</v>
      </c>
      <c r="B55" s="37" t="s">
        <v>20</v>
      </c>
      <c r="C55" s="37" t="s">
        <v>18</v>
      </c>
      <c r="D55" s="37" t="s">
        <v>5</v>
      </c>
      <c r="E55" s="40">
        <f>E57+E58</f>
        <v>5160</v>
      </c>
      <c r="F55" s="40">
        <f>F57+F58</f>
        <v>3600</v>
      </c>
      <c r="G55" s="40">
        <v>0</v>
      </c>
      <c r="H55" s="40">
        <v>0</v>
      </c>
      <c r="I55" s="40">
        <v>380</v>
      </c>
      <c r="J55" s="40">
        <v>380</v>
      </c>
      <c r="K55" s="40">
        <v>400</v>
      </c>
      <c r="L55" s="40">
        <v>400</v>
      </c>
    </row>
    <row r="56" spans="1:12" ht="15" hidden="1" customHeight="1" x14ac:dyDescent="0.25">
      <c r="A56" s="35"/>
      <c r="B56" s="38"/>
      <c r="C56" s="38"/>
      <c r="D56" s="39"/>
      <c r="E56" s="41"/>
      <c r="F56" s="41"/>
      <c r="G56" s="41"/>
      <c r="H56" s="41"/>
      <c r="I56" s="41"/>
      <c r="J56" s="41"/>
      <c r="K56" s="41"/>
      <c r="L56" s="41"/>
    </row>
    <row r="57" spans="1:12" ht="45" x14ac:dyDescent="0.25">
      <c r="A57" s="35"/>
      <c r="B57" s="38"/>
      <c r="C57" s="38"/>
      <c r="D57" s="10" t="s">
        <v>16</v>
      </c>
      <c r="E57" s="11">
        <f t="shared" si="11"/>
        <v>3240</v>
      </c>
      <c r="F57" s="11">
        <v>3240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29.25" customHeight="1" x14ac:dyDescent="0.25">
      <c r="A58" s="36"/>
      <c r="B58" s="39"/>
      <c r="C58" s="39"/>
      <c r="D58" s="10" t="s">
        <v>17</v>
      </c>
      <c r="E58" s="11">
        <f>F58+G58+H58+I58+J58+K58+L58</f>
        <v>1920</v>
      </c>
      <c r="F58" s="11">
        <v>360</v>
      </c>
      <c r="G58" s="11">
        <v>0</v>
      </c>
      <c r="H58" s="11">
        <v>0</v>
      </c>
      <c r="I58" s="11">
        <v>380</v>
      </c>
      <c r="J58" s="11">
        <v>380</v>
      </c>
      <c r="K58" s="11">
        <v>400</v>
      </c>
      <c r="L58" s="11">
        <v>400</v>
      </c>
    </row>
    <row r="59" spans="1:12" ht="16.5" customHeight="1" x14ac:dyDescent="0.25">
      <c r="A59" s="42" t="s">
        <v>25</v>
      </c>
      <c r="B59" s="43"/>
      <c r="C59" s="44"/>
      <c r="D59" s="37" t="s">
        <v>5</v>
      </c>
      <c r="E59" s="40">
        <f>E47+E51+E55</f>
        <v>36120.6</v>
      </c>
      <c r="F59" s="40">
        <f t="shared" ref="F59:L59" si="12">F47+F51+F55</f>
        <v>25030.6</v>
      </c>
      <c r="G59" s="40">
        <f t="shared" si="12"/>
        <v>0</v>
      </c>
      <c r="H59" s="40">
        <f t="shared" si="12"/>
        <v>0</v>
      </c>
      <c r="I59" s="40">
        <f>I47+I51+I55</f>
        <v>2660</v>
      </c>
      <c r="J59" s="40">
        <f t="shared" si="12"/>
        <v>2680</v>
      </c>
      <c r="K59" s="40">
        <f t="shared" si="12"/>
        <v>2800</v>
      </c>
      <c r="L59" s="40">
        <f t="shared" si="12"/>
        <v>2950</v>
      </c>
    </row>
    <row r="60" spans="1:12" ht="15" hidden="1" customHeight="1" x14ac:dyDescent="0.25">
      <c r="A60" s="45"/>
      <c r="B60" s="46"/>
      <c r="C60" s="47"/>
      <c r="D60" s="39"/>
      <c r="E60" s="41"/>
      <c r="F60" s="41"/>
      <c r="G60" s="41"/>
      <c r="H60" s="41"/>
      <c r="I60" s="41"/>
      <c r="J60" s="41"/>
      <c r="K60" s="41"/>
      <c r="L60" s="41"/>
    </row>
    <row r="61" spans="1:12" ht="45" x14ac:dyDescent="0.25">
      <c r="A61" s="45"/>
      <c r="B61" s="46"/>
      <c r="C61" s="47"/>
      <c r="D61" s="10" t="s">
        <v>16</v>
      </c>
      <c r="E61" s="11">
        <f>E49+E53+E57</f>
        <v>22527.5</v>
      </c>
      <c r="F61" s="11">
        <f t="shared" ref="F61:L62" si="13">F49+F53+F57</f>
        <v>22527.5</v>
      </c>
      <c r="G61" s="11">
        <f t="shared" si="13"/>
        <v>0</v>
      </c>
      <c r="H61" s="11">
        <f t="shared" si="13"/>
        <v>0</v>
      </c>
      <c r="I61" s="11">
        <f t="shared" si="13"/>
        <v>0</v>
      </c>
      <c r="J61" s="11">
        <f t="shared" si="13"/>
        <v>0</v>
      </c>
      <c r="K61" s="11">
        <f t="shared" si="13"/>
        <v>0</v>
      </c>
      <c r="L61" s="11">
        <f t="shared" si="13"/>
        <v>0</v>
      </c>
    </row>
    <row r="62" spans="1:12" x14ac:dyDescent="0.25">
      <c r="A62" s="48"/>
      <c r="B62" s="49"/>
      <c r="C62" s="50"/>
      <c r="D62" s="10" t="s">
        <v>17</v>
      </c>
      <c r="E62" s="11">
        <f>E50+E54+E58</f>
        <v>13593.1</v>
      </c>
      <c r="F62" s="11">
        <f t="shared" si="13"/>
        <v>2503.1</v>
      </c>
      <c r="G62" s="11">
        <f t="shared" si="13"/>
        <v>0</v>
      </c>
      <c r="H62" s="11">
        <f t="shared" si="13"/>
        <v>0</v>
      </c>
      <c r="I62" s="11">
        <f>I50+I54+I58</f>
        <v>2660</v>
      </c>
      <c r="J62" s="11">
        <f t="shared" si="13"/>
        <v>2680</v>
      </c>
      <c r="K62" s="11">
        <f t="shared" si="13"/>
        <v>2800</v>
      </c>
      <c r="L62" s="11">
        <f t="shared" si="13"/>
        <v>2950</v>
      </c>
    </row>
    <row r="63" spans="1:12" ht="24" customHeight="1" x14ac:dyDescent="0.25">
      <c r="A63" s="42" t="s">
        <v>26</v>
      </c>
      <c r="B63" s="43"/>
      <c r="C63" s="44"/>
      <c r="D63" s="37" t="s">
        <v>5</v>
      </c>
      <c r="E63" s="40">
        <f>E42+E59</f>
        <v>63169.1</v>
      </c>
      <c r="F63" s="40">
        <f>F59+F42</f>
        <v>36854.399999999994</v>
      </c>
      <c r="G63" s="40">
        <f>G35+G59</f>
        <v>6316.5</v>
      </c>
      <c r="H63" s="40">
        <f>H35+H59</f>
        <v>6316.5</v>
      </c>
      <c r="I63" s="40">
        <f>I59+I35</f>
        <v>3291.7</v>
      </c>
      <c r="J63" s="40">
        <f>J59+J35</f>
        <v>3330</v>
      </c>
      <c r="K63" s="40">
        <f>K35+K59</f>
        <v>3450</v>
      </c>
      <c r="L63" s="40">
        <f>L35+L59</f>
        <v>3610</v>
      </c>
    </row>
    <row r="64" spans="1:12" ht="15" hidden="1" customHeight="1" x14ac:dyDescent="0.25">
      <c r="A64" s="45"/>
      <c r="B64" s="46"/>
      <c r="C64" s="47"/>
      <c r="D64" s="39"/>
      <c r="E64" s="41"/>
      <c r="F64" s="41"/>
      <c r="G64" s="41"/>
      <c r="H64" s="41"/>
      <c r="I64" s="41"/>
      <c r="J64" s="41"/>
      <c r="K64" s="41"/>
      <c r="L64" s="41"/>
    </row>
    <row r="65" spans="1:13" ht="32.25" customHeight="1" x14ac:dyDescent="0.25">
      <c r="A65" s="45"/>
      <c r="B65" s="46"/>
      <c r="C65" s="47"/>
      <c r="D65" s="10" t="s">
        <v>15</v>
      </c>
      <c r="E65" s="11">
        <v>1463.1</v>
      </c>
      <c r="F65" s="11">
        <v>1463.1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</row>
    <row r="66" spans="1:13" ht="45" x14ac:dyDescent="0.25">
      <c r="A66" s="45"/>
      <c r="B66" s="46"/>
      <c r="C66" s="47"/>
      <c r="D66" s="10" t="s">
        <v>16</v>
      </c>
      <c r="E66" s="11">
        <f>E44+E61</f>
        <v>43266.399999999994</v>
      </c>
      <c r="F66" s="11">
        <f>F44+F61</f>
        <v>31896.800000000003</v>
      </c>
      <c r="G66" s="11">
        <f t="shared" ref="G66:L66" si="14">G37+G61</f>
        <v>5684.8</v>
      </c>
      <c r="H66" s="11">
        <f t="shared" si="14"/>
        <v>5684.8</v>
      </c>
      <c r="I66" s="11">
        <f t="shared" si="14"/>
        <v>0</v>
      </c>
      <c r="J66" s="11">
        <f t="shared" si="14"/>
        <v>0</v>
      </c>
      <c r="K66" s="11">
        <f t="shared" si="14"/>
        <v>0</v>
      </c>
      <c r="L66" s="11">
        <f t="shared" si="14"/>
        <v>0</v>
      </c>
    </row>
    <row r="67" spans="1:13" x14ac:dyDescent="0.25">
      <c r="A67" s="48"/>
      <c r="B67" s="49"/>
      <c r="C67" s="50"/>
      <c r="D67" s="10" t="s">
        <v>17</v>
      </c>
      <c r="E67" s="11">
        <f>E45+E62</f>
        <v>18439.599999999999</v>
      </c>
      <c r="F67" s="11">
        <f>F38+F62</f>
        <v>3494.5</v>
      </c>
      <c r="G67" s="11">
        <f>G38+G62</f>
        <v>631.70000000000005</v>
      </c>
      <c r="H67" s="11">
        <f t="shared" ref="H67:L67" si="15">H38+H62</f>
        <v>631.70000000000005</v>
      </c>
      <c r="I67" s="11">
        <f>I38+I62</f>
        <v>3291.7</v>
      </c>
      <c r="J67" s="11">
        <f>J62+J38</f>
        <v>3330</v>
      </c>
      <c r="K67" s="11">
        <f t="shared" si="15"/>
        <v>3450</v>
      </c>
      <c r="L67" s="11">
        <f t="shared" si="15"/>
        <v>3610</v>
      </c>
    </row>
    <row r="68" spans="1:13" ht="15" customHeight="1" x14ac:dyDescent="0.25">
      <c r="A68" s="25" t="s">
        <v>33</v>
      </c>
      <c r="B68" s="26"/>
      <c r="C68" s="31"/>
      <c r="D68" s="14" t="s">
        <v>5</v>
      </c>
      <c r="E68" s="15">
        <f>E29+E63</f>
        <v>94669.1</v>
      </c>
      <c r="F68" s="15">
        <f>F29+F63</f>
        <v>57854.399999999994</v>
      </c>
      <c r="G68" s="15">
        <f>G29+G63</f>
        <v>6316.5</v>
      </c>
      <c r="H68" s="15">
        <f>H63+H29</f>
        <v>6316.5</v>
      </c>
      <c r="I68" s="15">
        <f>I63+I29</f>
        <v>7791.7</v>
      </c>
      <c r="J68" s="15">
        <f>J63+J29</f>
        <v>5330</v>
      </c>
      <c r="K68" s="15">
        <f>K63+K29</f>
        <v>5450</v>
      </c>
      <c r="L68" s="15">
        <f>L63+L29</f>
        <v>5610</v>
      </c>
      <c r="M68" s="17"/>
    </row>
    <row r="69" spans="1:13" ht="28.5" x14ac:dyDescent="0.25">
      <c r="A69" s="27"/>
      <c r="B69" s="28"/>
      <c r="C69" s="32"/>
      <c r="D69" s="14" t="s">
        <v>15</v>
      </c>
      <c r="E69" s="16">
        <f>E65</f>
        <v>1463.1</v>
      </c>
      <c r="F69" s="16">
        <f>F65</f>
        <v>1463.1</v>
      </c>
      <c r="G69" s="16">
        <f t="shared" ref="G69:L69" si="16">G36+G48+G52+G56+G60+G64</f>
        <v>0</v>
      </c>
      <c r="H69" s="16">
        <f t="shared" si="16"/>
        <v>0</v>
      </c>
      <c r="I69" s="16">
        <f t="shared" si="16"/>
        <v>0</v>
      </c>
      <c r="J69" s="16">
        <f t="shared" si="16"/>
        <v>0</v>
      </c>
      <c r="K69" s="16">
        <f t="shared" si="16"/>
        <v>0</v>
      </c>
      <c r="L69" s="16">
        <f t="shared" si="16"/>
        <v>0</v>
      </c>
    </row>
    <row r="70" spans="1:13" ht="42.75" x14ac:dyDescent="0.25">
      <c r="A70" s="27"/>
      <c r="B70" s="28"/>
      <c r="C70" s="32"/>
      <c r="D70" s="14" t="s">
        <v>16</v>
      </c>
      <c r="E70" s="16">
        <f>E31+E66</f>
        <v>43266.399999999994</v>
      </c>
      <c r="F70" s="16">
        <f>F31+F66</f>
        <v>31896.800000000003</v>
      </c>
      <c r="G70" s="16">
        <f>G66</f>
        <v>5684.8</v>
      </c>
      <c r="H70" s="16">
        <f>H31+H66</f>
        <v>5684.8</v>
      </c>
      <c r="I70" s="16">
        <f>I31+I66</f>
        <v>0</v>
      </c>
      <c r="J70" s="16">
        <f>J31+J66</f>
        <v>0</v>
      </c>
      <c r="K70" s="16">
        <f>K31+K66</f>
        <v>0</v>
      </c>
      <c r="L70" s="16">
        <f>L31+L66</f>
        <v>0</v>
      </c>
      <c r="M70" s="17"/>
    </row>
    <row r="71" spans="1:13" ht="28.5" x14ac:dyDescent="0.25">
      <c r="A71" s="29"/>
      <c r="B71" s="30"/>
      <c r="C71" s="33"/>
      <c r="D71" s="14" t="s">
        <v>17</v>
      </c>
      <c r="E71" s="16">
        <f>E67+E45</f>
        <v>23286.1</v>
      </c>
      <c r="F71" s="16">
        <f>F67+F30</f>
        <v>24494.5</v>
      </c>
      <c r="G71" s="16">
        <f>G30+G67</f>
        <v>631.70000000000005</v>
      </c>
      <c r="H71" s="16">
        <f>H30+H67</f>
        <v>631.70000000000005</v>
      </c>
      <c r="I71" s="16">
        <f>I67+I30</f>
        <v>7791.7</v>
      </c>
      <c r="J71" s="16">
        <f>J30+J67</f>
        <v>5330</v>
      </c>
      <c r="K71" s="16">
        <f>K30+K67</f>
        <v>5450</v>
      </c>
      <c r="L71" s="16">
        <f>L30+L67</f>
        <v>5610</v>
      </c>
      <c r="M71" s="17"/>
    </row>
    <row r="72" spans="1:13" s="19" customFormat="1" ht="14.25" customHeight="1" x14ac:dyDescent="0.25">
      <c r="A72" s="25" t="s">
        <v>45</v>
      </c>
      <c r="B72" s="26"/>
      <c r="C72" s="31"/>
      <c r="D72" s="14" t="s">
        <v>5</v>
      </c>
      <c r="E72" s="16">
        <v>63169.1</v>
      </c>
      <c r="F72" s="16">
        <v>36854.400000000001</v>
      </c>
      <c r="G72" s="16">
        <v>6316.5</v>
      </c>
      <c r="H72" s="16">
        <v>6316.5</v>
      </c>
      <c r="I72" s="16">
        <v>3291.7</v>
      </c>
      <c r="J72" s="16">
        <v>3330</v>
      </c>
      <c r="K72" s="16">
        <f t="shared" ref="G72:L74" si="17">K63</f>
        <v>3450</v>
      </c>
      <c r="L72" s="16">
        <f t="shared" si="17"/>
        <v>3610</v>
      </c>
    </row>
    <row r="73" spans="1:13" s="19" customFormat="1" ht="28.5" x14ac:dyDescent="0.25">
      <c r="A73" s="27"/>
      <c r="B73" s="28"/>
      <c r="C73" s="32"/>
      <c r="D73" s="14" t="s">
        <v>15</v>
      </c>
      <c r="E73" s="16">
        <v>1463.1</v>
      </c>
      <c r="F73" s="16">
        <v>1463.1</v>
      </c>
      <c r="G73" s="16">
        <f t="shared" si="17"/>
        <v>0</v>
      </c>
      <c r="H73" s="16">
        <f t="shared" si="17"/>
        <v>0</v>
      </c>
      <c r="I73" s="16">
        <f t="shared" si="17"/>
        <v>0</v>
      </c>
      <c r="J73" s="16">
        <f t="shared" si="17"/>
        <v>0</v>
      </c>
      <c r="K73" s="16">
        <f t="shared" si="17"/>
        <v>0</v>
      </c>
      <c r="L73" s="16">
        <f t="shared" si="17"/>
        <v>0</v>
      </c>
    </row>
    <row r="74" spans="1:13" s="19" customFormat="1" ht="42.75" x14ac:dyDescent="0.25">
      <c r="A74" s="27"/>
      <c r="B74" s="28"/>
      <c r="C74" s="32"/>
      <c r="D74" s="14" t="s">
        <v>16</v>
      </c>
      <c r="E74" s="16">
        <v>43266.400000000001</v>
      </c>
      <c r="F74" s="16">
        <v>31896.799999999999</v>
      </c>
      <c r="G74" s="16">
        <v>5684.8</v>
      </c>
      <c r="H74" s="16">
        <v>5684.8</v>
      </c>
      <c r="I74" s="16">
        <f t="shared" si="17"/>
        <v>0</v>
      </c>
      <c r="J74" s="16">
        <f t="shared" si="17"/>
        <v>0</v>
      </c>
      <c r="K74" s="16">
        <f t="shared" si="17"/>
        <v>0</v>
      </c>
      <c r="L74" s="16">
        <f t="shared" si="17"/>
        <v>0</v>
      </c>
    </row>
    <row r="75" spans="1:13" s="19" customFormat="1" ht="28.5" x14ac:dyDescent="0.25">
      <c r="A75" s="29"/>
      <c r="B75" s="30"/>
      <c r="C75" s="33"/>
      <c r="D75" s="14" t="s">
        <v>17</v>
      </c>
      <c r="E75" s="16">
        <v>18439.599999999999</v>
      </c>
      <c r="F75" s="16">
        <v>3494.5</v>
      </c>
      <c r="G75" s="16">
        <v>631.70000000000005</v>
      </c>
      <c r="H75" s="16">
        <v>631.70000000000005</v>
      </c>
      <c r="I75" s="16">
        <v>3291.7</v>
      </c>
      <c r="J75" s="16">
        <v>3330</v>
      </c>
      <c r="K75" s="16">
        <v>3450</v>
      </c>
      <c r="L75" s="16">
        <v>3610</v>
      </c>
    </row>
    <row r="76" spans="1:13" s="19" customFormat="1" ht="14.25" customHeight="1" x14ac:dyDescent="0.25">
      <c r="A76" s="25" t="s">
        <v>47</v>
      </c>
      <c r="B76" s="26"/>
      <c r="C76" s="26"/>
      <c r="D76" s="23" t="s">
        <v>5</v>
      </c>
      <c r="E76" s="21">
        <v>31500</v>
      </c>
      <c r="F76" s="21">
        <v>21000</v>
      </c>
      <c r="G76" s="21">
        <v>0</v>
      </c>
      <c r="H76" s="21">
        <v>0</v>
      </c>
      <c r="I76" s="21">
        <v>4500</v>
      </c>
      <c r="J76" s="21">
        <v>2000</v>
      </c>
      <c r="K76" s="21">
        <v>2000</v>
      </c>
      <c r="L76" s="21">
        <v>2000</v>
      </c>
      <c r="M76" s="20"/>
    </row>
    <row r="77" spans="1:13" s="19" customFormat="1" ht="1.5" customHeight="1" x14ac:dyDescent="0.25">
      <c r="A77" s="27"/>
      <c r="B77" s="28"/>
      <c r="C77" s="28"/>
      <c r="D77" s="24"/>
      <c r="E77" s="22"/>
      <c r="F77" s="22"/>
      <c r="G77" s="22"/>
      <c r="H77" s="22"/>
      <c r="I77" s="22"/>
      <c r="J77" s="22"/>
      <c r="K77" s="22"/>
      <c r="L77" s="22"/>
    </row>
    <row r="78" spans="1:13" s="19" customFormat="1" ht="42.75" x14ac:dyDescent="0.25">
      <c r="A78" s="27"/>
      <c r="B78" s="28"/>
      <c r="C78" s="28"/>
      <c r="D78" s="14" t="s">
        <v>16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1:13" s="19" customFormat="1" ht="28.5" customHeight="1" x14ac:dyDescent="0.25">
      <c r="A79" s="27"/>
      <c r="B79" s="28"/>
      <c r="C79" s="28"/>
      <c r="D79" s="23" t="s">
        <v>17</v>
      </c>
      <c r="E79" s="21">
        <v>31500</v>
      </c>
      <c r="F79" s="21">
        <v>21000</v>
      </c>
      <c r="G79" s="21">
        <v>0</v>
      </c>
      <c r="H79" s="21">
        <v>0</v>
      </c>
      <c r="I79" s="21">
        <v>4500</v>
      </c>
      <c r="J79" s="21">
        <v>2000</v>
      </c>
      <c r="K79" s="21">
        <v>2000</v>
      </c>
      <c r="L79" s="21">
        <v>2000</v>
      </c>
    </row>
    <row r="80" spans="1:13" ht="0.75" customHeight="1" x14ac:dyDescent="0.25">
      <c r="A80" s="29"/>
      <c r="B80" s="30"/>
      <c r="C80" s="30"/>
      <c r="D80" s="24"/>
      <c r="E80" s="22"/>
      <c r="F80" s="22"/>
      <c r="G80" s="22"/>
      <c r="H80" s="22"/>
      <c r="I80" s="22"/>
      <c r="J80" s="22"/>
      <c r="K80" s="22"/>
      <c r="L80" s="22"/>
    </row>
  </sheetData>
  <mergeCells count="126">
    <mergeCell ref="G59:G60"/>
    <mergeCell ref="H59:H60"/>
    <mergeCell ref="I63:I64"/>
    <mergeCell ref="J63:J64"/>
    <mergeCell ref="K63:K64"/>
    <mergeCell ref="L63:L64"/>
    <mergeCell ref="D63:D64"/>
    <mergeCell ref="E63:E64"/>
    <mergeCell ref="F63:F64"/>
    <mergeCell ref="G63:G64"/>
    <mergeCell ref="H63:H64"/>
    <mergeCell ref="I59:I60"/>
    <mergeCell ref="J59:J60"/>
    <mergeCell ref="K59:K60"/>
    <mergeCell ref="L59:L60"/>
    <mergeCell ref="I55:I56"/>
    <mergeCell ref="H55:H56"/>
    <mergeCell ref="A34:L34"/>
    <mergeCell ref="B35:B38"/>
    <mergeCell ref="C35:C38"/>
    <mergeCell ref="I47:I48"/>
    <mergeCell ref="J47:J48"/>
    <mergeCell ref="C55:C58"/>
    <mergeCell ref="B55:B58"/>
    <mergeCell ref="A55:A58"/>
    <mergeCell ref="C47:C50"/>
    <mergeCell ref="B47:B50"/>
    <mergeCell ref="J55:J56"/>
    <mergeCell ref="K55:K56"/>
    <mergeCell ref="L55:L56"/>
    <mergeCell ref="D55:D56"/>
    <mergeCell ref="E55:E56"/>
    <mergeCell ref="F55:F56"/>
    <mergeCell ref="G55:G56"/>
    <mergeCell ref="K47:K48"/>
    <mergeCell ref="L47:L48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D47:D48"/>
    <mergeCell ref="E47:E48"/>
    <mergeCell ref="F47:F48"/>
    <mergeCell ref="A35:A38"/>
    <mergeCell ref="A32:L32"/>
    <mergeCell ref="A33:L33"/>
    <mergeCell ref="A39:A41"/>
    <mergeCell ref="B39:B41"/>
    <mergeCell ref="C39:C41"/>
    <mergeCell ref="A42:C45"/>
    <mergeCell ref="A29:C31"/>
    <mergeCell ref="G15:G16"/>
    <mergeCell ref="C17:C19"/>
    <mergeCell ref="D15:D16"/>
    <mergeCell ref="B23:B25"/>
    <mergeCell ref="C23:C25"/>
    <mergeCell ref="A23:A25"/>
    <mergeCell ref="A26:A28"/>
    <mergeCell ref="A9:L9"/>
    <mergeCell ref="A10:L10"/>
    <mergeCell ref="A11:L11"/>
    <mergeCell ref="C13:C16"/>
    <mergeCell ref="B13:B16"/>
    <mergeCell ref="I15:I16"/>
    <mergeCell ref="H15:H16"/>
    <mergeCell ref="J15:J16"/>
    <mergeCell ref="K15:K16"/>
    <mergeCell ref="L15:L16"/>
    <mergeCell ref="A13:A15"/>
    <mergeCell ref="K1:L1"/>
    <mergeCell ref="A2:L2"/>
    <mergeCell ref="E5:L5"/>
    <mergeCell ref="F6:L6"/>
    <mergeCell ref="D5:D7"/>
    <mergeCell ref="E6:E7"/>
    <mergeCell ref="C5:C7"/>
    <mergeCell ref="B5:B7"/>
    <mergeCell ref="A5:A7"/>
    <mergeCell ref="A3:L3"/>
    <mergeCell ref="A72:C75"/>
    <mergeCell ref="D76:D77"/>
    <mergeCell ref="C26:C28"/>
    <mergeCell ref="B26:B28"/>
    <mergeCell ref="B17:B19"/>
    <mergeCell ref="C20:C22"/>
    <mergeCell ref="B20:B22"/>
    <mergeCell ref="E15:E16"/>
    <mergeCell ref="F15:F16"/>
    <mergeCell ref="A59:C62"/>
    <mergeCell ref="A63:C67"/>
    <mergeCell ref="A68:C71"/>
    <mergeCell ref="D59:D60"/>
    <mergeCell ref="E59:E60"/>
    <mergeCell ref="F59:F60"/>
    <mergeCell ref="A17:A19"/>
    <mergeCell ref="A20:A22"/>
    <mergeCell ref="A47:A50"/>
    <mergeCell ref="C51:C54"/>
    <mergeCell ref="B51:B54"/>
    <mergeCell ref="A51:A54"/>
    <mergeCell ref="A46:L46"/>
    <mergeCell ref="G47:G48"/>
    <mergeCell ref="H47:H48"/>
    <mergeCell ref="L79:L80"/>
    <mergeCell ref="D79:D80"/>
    <mergeCell ref="A76:C80"/>
    <mergeCell ref="E76:E77"/>
    <mergeCell ref="F76:F77"/>
    <mergeCell ref="G76:G77"/>
    <mergeCell ref="H76:H77"/>
    <mergeCell ref="I76:I77"/>
    <mergeCell ref="J76:J77"/>
    <mergeCell ref="K76:K77"/>
    <mergeCell ref="L76:L77"/>
    <mergeCell ref="E79:E80"/>
    <mergeCell ref="F79:F80"/>
    <mergeCell ref="G79:G80"/>
    <mergeCell ref="H79:H80"/>
    <mergeCell ref="I79:I80"/>
    <mergeCell ref="J79:J80"/>
    <mergeCell ref="K79:K80"/>
  </mergeCells>
  <pageMargins left="0.59055118110236227" right="0.27559055118110237" top="0.98425196850393704" bottom="0.3937007874015748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2013-11-01T07:00:30Z</dcterms:modified>
</cp:coreProperties>
</file>